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5751\Desktop\partnerships\"/>
    </mc:Choice>
  </mc:AlternateContent>
  <xr:revisionPtr revIDLastSave="0" documentId="8_{2C08705A-19B6-4A5A-9D35-DFEC8B72D7F2}" xr6:coauthVersionLast="36" xr6:coauthVersionMax="36" xr10:uidLastSave="{00000000-0000-0000-0000-000000000000}"/>
  <bookViews>
    <workbookView xWindow="0" yWindow="0" windowWidth="28800" windowHeight="11325" xr2:uid="{6A2DBB4A-7698-43CF-8A69-3649A359F2EB}"/>
  </bookViews>
  <sheets>
    <sheet name="Intl's issuances 23&amp;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D14" i="1"/>
  <c r="E14" i="1"/>
  <c r="F14" i="1"/>
  <c r="D24" i="1"/>
  <c r="E24" i="1"/>
  <c r="F24" i="1"/>
</calcChain>
</file>

<file path=xl/sharedStrings.xml><?xml version="1.0" encoding="utf-8"?>
<sst xmlns="http://schemas.openxmlformats.org/spreadsheetml/2006/main" count="31" uniqueCount="21">
  <si>
    <t>G-Spread (Pbs)</t>
  </si>
  <si>
    <t>Issue Yield</t>
  </si>
  <si>
    <t>UST Level</t>
  </si>
  <si>
    <t>Size ($Bn)</t>
  </si>
  <si>
    <t>6y</t>
  </si>
  <si>
    <t>Tranches</t>
  </si>
  <si>
    <t>30y</t>
  </si>
  <si>
    <t>10y</t>
  </si>
  <si>
    <t>Total Orders</t>
  </si>
  <si>
    <t>30Bn</t>
  </si>
  <si>
    <t>OverSubscription</t>
  </si>
  <si>
    <t>2.5x</t>
  </si>
  <si>
    <t xml:space="preserve">Total Size </t>
  </si>
  <si>
    <t>12Bn</t>
  </si>
  <si>
    <t>Total Intl's allocation ($Bn)</t>
  </si>
  <si>
    <t>Total Intl's orders ($Bn)</t>
  </si>
  <si>
    <t>5y</t>
  </si>
  <si>
    <t>37Bn</t>
  </si>
  <si>
    <t>3.7x</t>
  </si>
  <si>
    <t>10Bn</t>
  </si>
  <si>
    <t>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</si>
</sst>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1"/>
      <color theme="1"/>
      <name val="Commuters Sans 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3" fillId="0" borderId="0" xfId="0" applyFont="1" applyAlignment="1">
      <alignment horizontal="center" vertical="center"/>
    </xf>
    <xf numFmtId="10" fontId="2" fillId="0" borderId="0" xfId="0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 vertical="center"/>
    </xf>
    <xf numFmtId="1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8F71-7A72-41DE-A348-1D40BAF63866}">
  <dimension ref="C5:I24"/>
  <sheetViews>
    <sheetView tabSelected="1" workbookViewId="0">
      <selection activeCell="J26" sqref="J26"/>
    </sheetView>
  </sheetViews>
  <sheetFormatPr defaultRowHeight="15" x14ac:dyDescent="0.25"/>
  <cols>
    <col min="3" max="3" width="16.7109375" bestFit="1" customWidth="1"/>
    <col min="4" max="4" width="11.42578125" customWidth="1"/>
    <col min="8" max="8" width="24.85546875" bestFit="1" customWidth="1"/>
    <col min="9" max="9" width="7.140625" bestFit="1" customWidth="1"/>
    <col min="10" max="10" width="22.42578125" bestFit="1" customWidth="1"/>
    <col min="14" max="16" width="9" customWidth="1"/>
  </cols>
  <sheetData>
    <row r="5" spans="3:9" x14ac:dyDescent="0.25">
      <c r="C5" s="12" t="s">
        <v>20</v>
      </c>
      <c r="D5" s="12"/>
      <c r="E5" s="12"/>
      <c r="F5" s="12"/>
    </row>
    <row r="6" spans="3:9" x14ac:dyDescent="0.25">
      <c r="D6" s="10">
        <v>44927</v>
      </c>
      <c r="E6" s="10"/>
      <c r="F6" s="10"/>
    </row>
    <row r="7" spans="3:9" x14ac:dyDescent="0.25">
      <c r="C7" s="7" t="s">
        <v>12</v>
      </c>
      <c r="D7" s="9" t="s">
        <v>19</v>
      </c>
      <c r="E7" s="9"/>
      <c r="F7" s="9"/>
    </row>
    <row r="8" spans="3:9" x14ac:dyDescent="0.25">
      <c r="C8" s="7" t="s">
        <v>10</v>
      </c>
      <c r="D8" s="8" t="s">
        <v>18</v>
      </c>
      <c r="E8" s="8"/>
      <c r="F8" s="8"/>
    </row>
    <row r="9" spans="3:9" x14ac:dyDescent="0.25">
      <c r="C9" s="7" t="s">
        <v>8</v>
      </c>
      <c r="D9" s="6" t="s">
        <v>17</v>
      </c>
      <c r="E9" s="6"/>
      <c r="F9" s="6"/>
    </row>
    <row r="10" spans="3:9" x14ac:dyDescent="0.25">
      <c r="C10" s="2" t="s">
        <v>5</v>
      </c>
      <c r="D10" s="5" t="s">
        <v>16</v>
      </c>
      <c r="E10" s="5" t="s">
        <v>7</v>
      </c>
      <c r="F10" s="5" t="s">
        <v>6</v>
      </c>
    </row>
    <row r="11" spans="3:9" x14ac:dyDescent="0.25">
      <c r="C11" s="2" t="s">
        <v>3</v>
      </c>
      <c r="D11" s="5">
        <v>3.25</v>
      </c>
      <c r="E11" s="5">
        <v>3.5</v>
      </c>
      <c r="F11" s="5">
        <v>3.25</v>
      </c>
      <c r="H11" t="s">
        <v>15</v>
      </c>
      <c r="I11" s="11">
        <f>37+30</f>
        <v>67</v>
      </c>
    </row>
    <row r="12" spans="3:9" x14ac:dyDescent="0.25">
      <c r="C12" s="2" t="s">
        <v>2</v>
      </c>
      <c r="D12" s="4">
        <v>3.73E-2</v>
      </c>
      <c r="E12" s="4">
        <v>3.6200000000000003E-2</v>
      </c>
      <c r="F12" s="4">
        <v>3.78E-2</v>
      </c>
      <c r="H12" t="s">
        <v>14</v>
      </c>
      <c r="I12" s="11">
        <f>D11+E11+F11+D21+E21+F21</f>
        <v>22</v>
      </c>
    </row>
    <row r="13" spans="3:9" x14ac:dyDescent="0.25">
      <c r="C13" s="2" t="s">
        <v>1</v>
      </c>
      <c r="D13" s="3">
        <v>4.8300000000000003E-2</v>
      </c>
      <c r="E13" s="3">
        <v>5.0200000000000002E-2</v>
      </c>
      <c r="F13" s="3">
        <v>5.5E-2</v>
      </c>
    </row>
    <row r="14" spans="3:9" x14ac:dyDescent="0.25">
      <c r="C14" s="2" t="s">
        <v>0</v>
      </c>
      <c r="D14" s="1">
        <f>(D13-D12)*10000</f>
        <v>110.00000000000003</v>
      </c>
      <c r="E14" s="1">
        <f>(E13-E12)*10000</f>
        <v>139.99999999999997</v>
      </c>
      <c r="F14" s="1">
        <f>(F13-F12)*10000</f>
        <v>172</v>
      </c>
    </row>
    <row r="16" spans="3:9" x14ac:dyDescent="0.25">
      <c r="D16" s="10">
        <v>45292</v>
      </c>
      <c r="E16" s="10"/>
      <c r="F16" s="10"/>
    </row>
    <row r="17" spans="3:6" x14ac:dyDescent="0.25">
      <c r="C17" s="7" t="s">
        <v>12</v>
      </c>
      <c r="D17" s="9" t="s">
        <v>13</v>
      </c>
      <c r="E17" s="9"/>
      <c r="F17" s="9"/>
    </row>
    <row r="18" spans="3:6" x14ac:dyDescent="0.25">
      <c r="C18" s="7" t="s">
        <v>10</v>
      </c>
      <c r="D18" s="8" t="s">
        <v>11</v>
      </c>
      <c r="E18" s="8"/>
      <c r="F18" s="8"/>
    </row>
    <row r="19" spans="3:6" x14ac:dyDescent="0.25">
      <c r="C19" s="7" t="s">
        <v>8</v>
      </c>
      <c r="D19" s="6" t="s">
        <v>9</v>
      </c>
      <c r="E19" s="6"/>
      <c r="F19" s="6"/>
    </row>
    <row r="20" spans="3:6" x14ac:dyDescent="0.25">
      <c r="C20" s="2" t="s">
        <v>5</v>
      </c>
      <c r="D20" s="5" t="s">
        <v>4</v>
      </c>
      <c r="E20" s="5" t="s">
        <v>7</v>
      </c>
      <c r="F20" s="5" t="s">
        <v>6</v>
      </c>
    </row>
    <row r="21" spans="3:6" x14ac:dyDescent="0.25">
      <c r="C21" s="2" t="s">
        <v>3</v>
      </c>
      <c r="D21" s="5">
        <v>3.25</v>
      </c>
      <c r="E21" s="5">
        <v>4</v>
      </c>
      <c r="F21" s="5">
        <v>4.75</v>
      </c>
    </row>
    <row r="22" spans="3:6" x14ac:dyDescent="0.25">
      <c r="C22" s="2" t="s">
        <v>2</v>
      </c>
      <c r="D22" s="4">
        <v>3.9899999999999998E-2</v>
      </c>
      <c r="E22" s="4">
        <v>4.0300000000000002E-2</v>
      </c>
      <c r="F22" s="4">
        <v>4.2099999999999999E-2</v>
      </c>
    </row>
    <row r="23" spans="3:6" x14ac:dyDescent="0.25">
      <c r="C23" s="2" t="s">
        <v>1</v>
      </c>
      <c r="D23" s="3">
        <v>4.8899999999999999E-2</v>
      </c>
      <c r="E23" s="3">
        <v>5.1299999999999998E-2</v>
      </c>
      <c r="F23" s="3">
        <v>5.91E-2</v>
      </c>
    </row>
    <row r="24" spans="3:6" x14ac:dyDescent="0.25">
      <c r="C24" s="2" t="s">
        <v>0</v>
      </c>
      <c r="D24" s="1">
        <f>(D23-D22)*10000</f>
        <v>90.000000000000014</v>
      </c>
      <c r="E24" s="1">
        <f>(E23-E22)*10000</f>
        <v>109.99999999999996</v>
      </c>
      <c r="F24" s="1">
        <f>(F23-F22)*10000</f>
        <v>170</v>
      </c>
    </row>
  </sheetData>
  <mergeCells count="9">
    <mergeCell ref="C5:F5"/>
    <mergeCell ref="D16:F16"/>
    <mergeCell ref="D17:F17"/>
    <mergeCell ref="D18:F18"/>
    <mergeCell ref="D19:F19"/>
    <mergeCell ref="D6:F6"/>
    <mergeCell ref="D7:F7"/>
    <mergeCell ref="D8:F8"/>
    <mergeCell ref="D9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Intl's issuances 23&amp;24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Ghaida A. Alotaibi</dc:creator>
  <cp:lastModifiedBy>Ghaida A. Alotaibi</cp:lastModifiedBy>
  <dcterms:created xsi:type="dcterms:W3CDTF">2024-11-20T14:53:06Z</dcterms:created>
  <dcterms:modified xsi:type="dcterms:W3CDTF">2024-11-20T14:58:45Z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VData">
    <vt:lpwstr>ew0KICAiZG9jSUQiOiAiODlhYmNmMDUtZDM1OC00NDZhLTllZTQtZTcxOGVlMzU1ZjIzIg0KfQ==</vt:lpwstr>
  </property>
  <property fmtid="{D5CDD505-2E9C-101B-9397-08002B2CF9AE}" pid="3" name="GVData0">
    <vt:lpwstr>(end)</vt:lpwstr>
  </property>
</Properties>
</file>