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5751\Desktop\partnerships\"/>
    </mc:Choice>
  </mc:AlternateContent>
  <xr:revisionPtr revIDLastSave="0" documentId="8_{4886CACE-924F-4A95-95C5-C7CBD598EF28}" xr6:coauthVersionLast="36" xr6:coauthVersionMax="36" xr10:uidLastSave="{00000000-0000-0000-0000-000000000000}"/>
  <bookViews>
    <workbookView xWindow="0" yWindow="0" windowWidth="28800" windowHeight="11325" xr2:uid="{225B02FB-536F-4BD3-A6F4-E76AF9C233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F24" i="1"/>
  <c r="E24" i="1"/>
  <c r="D24" i="1"/>
  <c r="E14" i="1"/>
  <c r="D14" i="1"/>
</calcChain>
</file>

<file path=xl/sharedStrings.xml><?xml version="1.0" encoding="utf-8"?>
<sst xmlns="http://schemas.openxmlformats.org/spreadsheetml/2006/main" count="30" uniqueCount="21">
  <si>
    <t>SUKUK</t>
  </si>
  <si>
    <t xml:space="preserve">Total Size </t>
  </si>
  <si>
    <t>6Bn</t>
  </si>
  <si>
    <t>OverSubscription</t>
  </si>
  <si>
    <t>4.5x</t>
  </si>
  <si>
    <t>Total Orders</t>
  </si>
  <si>
    <t>27Bn</t>
  </si>
  <si>
    <t>Tranches</t>
  </si>
  <si>
    <t>6y</t>
  </si>
  <si>
    <t>10y</t>
  </si>
  <si>
    <t>Size ($Bn)</t>
  </si>
  <si>
    <t>UST Level</t>
  </si>
  <si>
    <t>Issue Yield</t>
  </si>
  <si>
    <t>G-Spread (Pbs)</t>
  </si>
  <si>
    <t>5Bn</t>
  </si>
  <si>
    <t>4x</t>
  </si>
  <si>
    <t>20Bn</t>
  </si>
  <si>
    <t>3y</t>
  </si>
  <si>
    <t>00y</t>
  </si>
  <si>
    <t>Total Intl's orders ($Bn)</t>
  </si>
  <si>
    <t>Total Intl's allocation ($Bn)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</si>
</sst>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mmuters Sans Bold"/>
      <family val="2"/>
    </font>
    <font>
      <b/>
      <sz val="11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17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/>
    <xf numFmtId="10" fontId="2" fillId="0" borderId="0" xfId="0" applyNumberFormat="1" applyFont="1"/>
    <xf numFmtId="0" fontId="0" fillId="0" borderId="0" xfId="0" applyNumberForma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63BC-37CE-40FC-82F3-60B410E59B8B}">
  <dimension ref="C5:I24"/>
  <sheetViews>
    <sheetView tabSelected="1" workbookViewId="0">
      <selection activeCell="I10" sqref="I10"/>
    </sheetView>
  </sheetViews>
  <sheetFormatPr defaultRowHeight="15" x14ac:dyDescent="0.25"/>
  <cols>
    <col min="3" max="3" width="16.42578125" bestFit="1" customWidth="1"/>
    <col min="8" max="8" width="24.85546875" bestFit="1" customWidth="1"/>
  </cols>
  <sheetData>
    <row r="5" spans="3:9" x14ac:dyDescent="0.25">
      <c r="C5" s="1" t="s">
        <v>0</v>
      </c>
      <c r="D5" s="1"/>
      <c r="E5" s="1"/>
      <c r="F5" s="1"/>
    </row>
    <row r="6" spans="3:9" x14ac:dyDescent="0.25">
      <c r="D6" s="2">
        <v>45047</v>
      </c>
      <c r="E6" s="2"/>
      <c r="F6" s="3"/>
    </row>
    <row r="7" spans="3:9" x14ac:dyDescent="0.25">
      <c r="C7" s="4" t="s">
        <v>1</v>
      </c>
      <c r="D7" s="5" t="s">
        <v>2</v>
      </c>
      <c r="E7" s="5"/>
      <c r="F7" s="6"/>
    </row>
    <row r="8" spans="3:9" x14ac:dyDescent="0.25">
      <c r="C8" s="4" t="s">
        <v>3</v>
      </c>
      <c r="D8" s="7" t="s">
        <v>4</v>
      </c>
      <c r="E8" s="7"/>
      <c r="F8" s="8"/>
    </row>
    <row r="9" spans="3:9" x14ac:dyDescent="0.25">
      <c r="C9" s="4" t="s">
        <v>5</v>
      </c>
      <c r="D9" s="9" t="s">
        <v>6</v>
      </c>
      <c r="E9" s="9"/>
      <c r="F9" s="10"/>
      <c r="H9" t="s">
        <v>19</v>
      </c>
      <c r="I9" s="16">
        <f>27+20</f>
        <v>47</v>
      </c>
    </row>
    <row r="10" spans="3:9" x14ac:dyDescent="0.25">
      <c r="C10" s="11" t="s">
        <v>7</v>
      </c>
      <c r="D10" s="12" t="s">
        <v>8</v>
      </c>
      <c r="E10" s="12" t="s">
        <v>9</v>
      </c>
      <c r="F10" s="12"/>
      <c r="H10" t="s">
        <v>20</v>
      </c>
      <c r="I10" s="16">
        <f>D11+E11+D21+E21+F21</f>
        <v>11</v>
      </c>
    </row>
    <row r="11" spans="3:9" x14ac:dyDescent="0.25">
      <c r="C11" s="11" t="s">
        <v>10</v>
      </c>
      <c r="D11" s="12">
        <v>3</v>
      </c>
      <c r="E11" s="12">
        <v>3</v>
      </c>
      <c r="F11" s="12"/>
    </row>
    <row r="12" spans="3:9" x14ac:dyDescent="0.25">
      <c r="C12" s="11" t="s">
        <v>11</v>
      </c>
      <c r="D12" s="13">
        <v>3.4700000000000002E-2</v>
      </c>
      <c r="E12" s="13">
        <v>3.5099999999999999E-2</v>
      </c>
      <c r="F12" s="13"/>
    </row>
    <row r="13" spans="3:9" x14ac:dyDescent="0.25">
      <c r="C13" s="11" t="s">
        <v>12</v>
      </c>
      <c r="D13" s="14">
        <v>4.2700000000000002E-2</v>
      </c>
      <c r="E13" s="14">
        <v>4.5100000000000001E-2</v>
      </c>
      <c r="F13" s="14"/>
    </row>
    <row r="14" spans="3:9" x14ac:dyDescent="0.25">
      <c r="C14" s="11" t="s">
        <v>13</v>
      </c>
      <c r="D14" s="15">
        <f>(D13-D12)*10000</f>
        <v>80</v>
      </c>
      <c r="E14" s="15">
        <f>(E13-E12)*10000</f>
        <v>100.00000000000001</v>
      </c>
      <c r="F14" s="15"/>
    </row>
    <row r="16" spans="3:9" x14ac:dyDescent="0.25">
      <c r="D16" s="2">
        <v>45413</v>
      </c>
      <c r="E16" s="2"/>
      <c r="F16" s="2"/>
    </row>
    <row r="17" spans="3:6" x14ac:dyDescent="0.25">
      <c r="C17" s="4" t="s">
        <v>1</v>
      </c>
      <c r="D17" s="5" t="s">
        <v>14</v>
      </c>
      <c r="E17" s="5"/>
      <c r="F17" s="5"/>
    </row>
    <row r="18" spans="3:6" x14ac:dyDescent="0.25">
      <c r="C18" s="4" t="s">
        <v>3</v>
      </c>
      <c r="D18" s="7" t="s">
        <v>15</v>
      </c>
      <c r="E18" s="7"/>
      <c r="F18" s="7"/>
    </row>
    <row r="19" spans="3:6" x14ac:dyDescent="0.25">
      <c r="C19" s="4" t="s">
        <v>5</v>
      </c>
      <c r="D19" s="9" t="s">
        <v>16</v>
      </c>
      <c r="E19" s="9"/>
      <c r="F19" s="9"/>
    </row>
    <row r="20" spans="3:6" x14ac:dyDescent="0.25">
      <c r="C20" s="11" t="s">
        <v>7</v>
      </c>
      <c r="D20" s="12" t="s">
        <v>17</v>
      </c>
      <c r="E20" s="12" t="s">
        <v>8</v>
      </c>
      <c r="F20" s="12" t="s">
        <v>18</v>
      </c>
    </row>
    <row r="21" spans="3:6" x14ac:dyDescent="0.25">
      <c r="C21" s="11" t="s">
        <v>10</v>
      </c>
      <c r="D21" s="12">
        <v>1.25</v>
      </c>
      <c r="E21" s="12">
        <v>1.5</v>
      </c>
      <c r="F21" s="12">
        <v>2.25</v>
      </c>
    </row>
    <row r="22" spans="3:6" x14ac:dyDescent="0.25">
      <c r="C22" s="11" t="s">
        <v>11</v>
      </c>
      <c r="D22" s="13">
        <v>4.7600000000000003E-2</v>
      </c>
      <c r="E22" s="13">
        <v>4.5999999999999999E-2</v>
      </c>
      <c r="F22" s="13">
        <v>4.5499999999999999E-2</v>
      </c>
    </row>
    <row r="23" spans="3:6" x14ac:dyDescent="0.25">
      <c r="C23" s="11" t="s">
        <v>12</v>
      </c>
      <c r="D23" s="14">
        <v>5.3600000000000002E-2</v>
      </c>
      <c r="E23" s="14">
        <v>5.3499999999999999E-2</v>
      </c>
      <c r="F23" s="14">
        <v>5.3999999999999999E-2</v>
      </c>
    </row>
    <row r="24" spans="3:6" x14ac:dyDescent="0.25">
      <c r="C24" s="11" t="s">
        <v>13</v>
      </c>
      <c r="D24" s="15">
        <f>(D23-D22)*10000</f>
        <v>59.999999999999986</v>
      </c>
      <c r="E24" s="15">
        <f>(E23-E22)*10000</f>
        <v>75</v>
      </c>
      <c r="F24" s="15">
        <f>(F23-F22)*10000</f>
        <v>85</v>
      </c>
    </row>
  </sheetData>
  <mergeCells count="9">
    <mergeCell ref="D17:F17"/>
    <mergeCell ref="D18:F18"/>
    <mergeCell ref="D19:F19"/>
    <mergeCell ref="C5:F5"/>
    <mergeCell ref="D6:E6"/>
    <mergeCell ref="D7:E7"/>
    <mergeCell ref="D8:E8"/>
    <mergeCell ref="D9:E9"/>
    <mergeCell ref="D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Ghaida A. Alotaibi</dc:creator>
  <cp:lastModifiedBy>Ghaida A. Alotaibi</cp:lastModifiedBy>
  <dcterms:created xsi:type="dcterms:W3CDTF">2024-11-20T14:54:13Z</dcterms:created>
  <dcterms:modified xsi:type="dcterms:W3CDTF">2024-11-20T14:59:06Z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ew0KICAiZG9jSUQiOiAiNDRmOWY2MTEtNmI0My00ZmZjLWIzNGYtZDVjNjZhOTJlNTQ4Ig0KfQ==</vt:lpwstr>
  </property>
  <property fmtid="{D5CDD505-2E9C-101B-9397-08002B2CF9AE}" pid="3" name="GVData0">
    <vt:lpwstr>(end)</vt:lpwstr>
  </property>
</Properties>
</file>